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<sst xmlns="http://schemas.openxmlformats.org/spreadsheetml/2006/main" count="87" uniqueCount="66">
  <si>
    <t>Макет 52094   Показатели выполнения программы энергосбережения</t>
  </si>
  <si>
    <t>Дата отчётности</t>
  </si>
  <si>
    <t>Объект</t>
  </si>
  <si>
    <t>Раздел Показатели деятельности в области повышения энергоэффективности</t>
  </si>
  <si>
    <t>Наименование показателя</t>
  </si>
  <si>
    <t>Экономия топливно-энергетических ресурсов за счет реализации программы энергосбережения, всего</t>
  </si>
  <si>
    <t>Экономия электроэнергии, всего</t>
  </si>
  <si>
    <t>в том числе за счет снижения расходов на:</t>
  </si>
  <si>
    <t>собственные нужды электростанций</t>
  </si>
  <si>
    <t>снижения потерь в электросетях</t>
  </si>
  <si>
    <t>управления режимами потребителей</t>
  </si>
  <si>
    <t>экономия теплоэнергии,всего</t>
  </si>
  <si>
    <t>Экономия топлива, всего</t>
  </si>
  <si>
    <t>в том числе по видам:</t>
  </si>
  <si>
    <t>уголь</t>
  </si>
  <si>
    <t>газ</t>
  </si>
  <si>
    <t>мазут</t>
  </si>
  <si>
    <t>Стоимость сэкономленных энергоресурсов  за счет реализации программы энергосбережения</t>
  </si>
  <si>
    <t>Доля стоимости сэкономленных энергоресурсов от общей  стоимости использованных топливно-энергетических ресурсов</t>
  </si>
  <si>
    <t>Затраты на выполнение программы энергосбережения, всего</t>
  </si>
  <si>
    <t>в том числе:</t>
  </si>
  <si>
    <t>затраты на реализацию технологических мер в:</t>
  </si>
  <si>
    <t>производстве электрической и мощности, тепловой энергии</t>
  </si>
  <si>
    <t>передаче электрической энергии</t>
  </si>
  <si>
    <t>транспорте тепловой энергии</t>
  </si>
  <si>
    <t>затраты на реализацию технологических мер по управлению спросом</t>
  </si>
  <si>
    <t>затраты на оснащение приборами учета</t>
  </si>
  <si>
    <t>затраты на организационно-технические меры, всего</t>
  </si>
  <si>
    <t>НИОКР</t>
  </si>
  <si>
    <t>Раздел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</si>
  <si>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</si>
  <si>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</si>
  <si>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</si>
  <si>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&lt;&lt; 15.02.2017 &gt;&gt;</t>
  </si>
  <si>
    <t xml:space="preserve">   </t>
  </si>
  <si>
    <t>Версия ISC_NET - 5.0.2.5</t>
  </si>
  <si>
    <t>Версия АРМ - 18.02.2014 17.13.16</t>
  </si>
  <si>
    <t>10170068</t>
  </si>
  <si>
    <t>Код стр.</t>
  </si>
  <si>
    <t>5.0.2.5</t>
  </si>
  <si>
    <t>18.02.2014 17.13.16</t>
  </si>
  <si>
    <t>единица измерения</t>
  </si>
  <si>
    <t>Гр1</t>
  </si>
  <si>
    <t>тыс.тут</t>
  </si>
  <si>
    <t>млн.кВтч</t>
  </si>
  <si>
    <t>тыс.Гкал</t>
  </si>
  <si>
    <t>тыс.руб</t>
  </si>
  <si>
    <t>%</t>
  </si>
  <si>
    <t>ФИО</t>
  </si>
  <si>
    <t>Отчет</t>
  </si>
  <si>
    <t>Гр2</t>
  </si>
  <si>
    <t>Должность</t>
  </si>
  <si>
    <t>Контактный телефон</t>
  </si>
  <si>
    <t>Гр3</t>
  </si>
  <si>
    <t>Электронный адрес</t>
  </si>
  <si>
    <t>Гр4</t>
  </si>
  <si>
    <t>Голенкевич Николай Борисович</t>
  </si>
  <si>
    <t>Главный управляющий директор</t>
  </si>
  <si>
    <t>(4922) 44-32-98</t>
  </si>
  <si>
    <t>voek@voek.vinfo.ru</t>
  </si>
  <si>
    <t>АО "Владимирская областная электросетевая компания", г. Владимир</t>
  </si>
  <si>
    <t>2018</t>
  </si>
  <si>
    <t>Грунин Андрей Игоревич</t>
  </si>
  <si>
    <t>Ведущий инженер оодела эксплуатации электрических сетей</t>
  </si>
  <si>
    <t>a.grunin@voek33.ru</t>
  </si>
  <si>
    <t>(4922) 54-36-39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</si>
</sst>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###,###,###,##0.000"/>
    <numFmt numFmtId="182" formatCode="#,##0.000"/>
  </numFmts>
  <fonts count="59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2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181" fontId="51" fillId="45" borderId="14" xfId="0" applyNumberFormat="1" applyFont="1" applyFill="1" applyBorder="1" applyAlignment="1" applyProtection="1">
      <alignment vertical="center" wrapText="1"/>
      <protection/>
    </xf>
    <xf numFmtId="0" fontId="48" fillId="0" borderId="15" xfId="0" applyFont="1" applyBorder="1" applyAlignment="1">
      <alignment vertical="center"/>
    </xf>
    <xf numFmtId="49" fontId="52" fillId="45" borderId="16" xfId="0" applyNumberFormat="1" applyFont="1" applyFill="1" applyBorder="1" applyAlignment="1" applyProtection="1">
      <alignment horizontal="center" vertical="center" wrapText="1"/>
      <protection/>
    </xf>
    <xf numFmtId="49" fontId="52" fillId="46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Font="1" applyBorder="1" applyAlignment="1">
      <alignment vertical="center" wrapText="1"/>
    </xf>
    <xf numFmtId="181" fontId="52" fillId="46" borderId="14" xfId="0" applyNumberFormat="1" applyFont="1" applyFill="1" applyBorder="1" applyAlignment="1" applyProtection="1">
      <alignment vertical="center" wrapText="1"/>
      <protection/>
    </xf>
    <xf numFmtId="0" fontId="49" fillId="0" borderId="17" xfId="0" applyFont="1" applyBorder="1" applyAlignment="1">
      <alignment vertical="center" wrapText="1"/>
    </xf>
    <xf numFmtId="181" fontId="51" fillId="0" borderId="14" xfId="0" applyNumberFormat="1" applyFont="1" applyBorder="1" applyAlignment="1" applyProtection="1">
      <alignment vertical="center" wrapText="1"/>
      <protection locked="0"/>
    </xf>
    <xf numFmtId="0" fontId="49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/>
    </xf>
    <xf numFmtId="0" fontId="48" fillId="0" borderId="17" xfId="0" applyFont="1" applyBorder="1" applyAlignment="1">
      <alignment vertical="center"/>
    </xf>
    <xf numFmtId="0" fontId="54" fillId="0" borderId="13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49" fontId="51" fillId="0" borderId="18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9" fontId="51" fillId="0" borderId="19" xfId="0" applyNumberFormat="1" applyFont="1" applyBorder="1" applyAlignment="1" applyProtection="1">
      <alignment vertical="center" wrapText="1"/>
      <protection locked="0"/>
    </xf>
    <xf numFmtId="49" fontId="51" fillId="0" borderId="20" xfId="0" applyNumberFormat="1" applyFont="1" applyBorder="1" applyAlignment="1" applyProtection="1">
      <alignment vertical="center" wrapText="1"/>
      <protection locked="0"/>
    </xf>
    <xf numFmtId="49" fontId="51" fillId="0" borderId="21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right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54" fillId="0" borderId="17" xfId="0" applyFont="1" applyBorder="1" applyAlignment="1">
      <alignment horizontal="left" vertical="center"/>
    </xf>
    <xf numFmtId="49" fontId="52" fillId="46" borderId="20" xfId="0" applyNumberFormat="1" applyFont="1" applyFill="1" applyBorder="1" applyAlignment="1" applyProtection="1">
      <alignment horizontal="center" vertical="center" wrapText="1"/>
      <protection/>
    </xf>
    <xf numFmtId="180" fontId="48" fillId="0" borderId="12" xfId="0" applyNumberFormat="1" applyFont="1" applyBorder="1" applyAlignment="1">
      <alignment vertical="center"/>
    </xf>
    <xf numFmtId="49" fontId="52" fillId="46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vertical="center" wrapText="1"/>
    </xf>
    <xf numFmtId="0" fontId="48" fillId="0" borderId="25" xfId="0" applyFont="1" applyBorder="1" applyAlignment="1">
      <alignment vertical="center"/>
    </xf>
    <xf numFmtId="181" fontId="51" fillId="0" borderId="26" xfId="0" applyNumberFormat="1" applyFont="1" applyBorder="1" applyAlignment="1" applyProtection="1">
      <alignment vertical="center" wrapText="1"/>
      <protection locked="0"/>
    </xf>
    <xf numFmtId="0" fontId="56" fillId="0" borderId="0" xfId="0" applyFont="1" applyAlignment="1">
      <alignment horizontal="left" vertical="center"/>
    </xf>
    <xf numFmtId="0" fontId="49" fillId="0" borderId="13" xfId="0" applyFont="1" applyBorder="1" applyAlignment="1">
      <alignment vertical="center" wrapText="1"/>
    </xf>
    <xf numFmtId="49" fontId="51" fillId="0" borderId="26" xfId="0" applyNumberFormat="1" applyFont="1" applyBorder="1" applyAlignment="1" applyProtection="1">
      <alignment vertical="center" wrapText="1"/>
      <protection locked="0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49" fontId="56" fillId="0" borderId="0" xfId="0" applyNumberFormat="1" applyFont="1" applyAlignment="1">
      <alignment horizontal="left" vertical="center"/>
    </xf>
    <xf numFmtId="0" fontId="48" fillId="0" borderId="0" xfId="0" applyFont="1" applyAlignment="1">
      <alignment vertical="center"/>
    </xf>
    <xf numFmtId="181" fontId="51" fillId="0" borderId="29" xfId="0" applyNumberFormat="1" applyFont="1" applyBorder="1" applyAlignment="1" applyProtection="1">
      <alignment vertical="center" wrapText="1"/>
      <protection locked="0"/>
    </xf>
    <xf numFmtId="49" fontId="47" fillId="0" borderId="29" xfId="83" applyNumberFormat="1" applyBorder="1" applyAlignment="1" applyProtection="1">
      <alignment vertical="center" wrapText="1"/>
      <protection locked="0"/>
    </xf>
    <xf numFmtId="181" fontId="51" fillId="0" borderId="14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grunin@voek33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view="pageBreakPreview" zoomScale="60" zoomScalePageLayoutView="0" workbookViewId="0" topLeftCell="A4">
      <selection activeCell="G26" sqref="G26"/>
    </sheetView>
  </sheetViews>
  <sheetFormatPr defaultColWidth="8.8515625" defaultRowHeight="15"/>
  <cols>
    <col min="1" max="1" width="0.85546875" style="42" customWidth="1"/>
    <col min="2" max="2" width="8.8515625" style="42" hidden="1" customWidth="1"/>
    <col min="3" max="3" width="41.8515625" style="42" customWidth="1"/>
    <col min="4" max="4" width="8.8515625" style="42" hidden="1" customWidth="1"/>
    <col min="5" max="5" width="12.8515625" style="42" customWidth="1"/>
    <col min="6" max="9" width="24.8515625" style="42" customWidth="1"/>
    <col min="10" max="16384" width="8.8515625" style="42" customWidth="1"/>
  </cols>
  <sheetData>
    <row r="2" spans="3:9" ht="29.25" customHeight="1">
      <c r="C2" s="46" t="s">
        <v>0</v>
      </c>
      <c r="D2" s="46"/>
      <c r="E2" s="46"/>
      <c r="F2" s="46"/>
      <c r="G2" s="46"/>
      <c r="H2" s="46"/>
      <c r="I2" s="46"/>
    </row>
    <row r="3" spans="3:5" ht="15.75">
      <c r="C3" s="25" t="s">
        <v>1</v>
      </c>
      <c r="E3" s="41" t="s">
        <v>61</v>
      </c>
    </row>
    <row r="4" spans="3:6" ht="15.75">
      <c r="C4" s="25" t="s">
        <v>2</v>
      </c>
      <c r="E4" s="41" t="s">
        <v>37</v>
      </c>
      <c r="F4" s="36" t="s">
        <v>60</v>
      </c>
    </row>
    <row r="5" spans="3:9" ht="25.5" customHeight="1">
      <c r="C5" s="47" t="s">
        <v>3</v>
      </c>
      <c r="D5" s="47"/>
      <c r="E5" s="47"/>
      <c r="F5" s="47"/>
      <c r="G5" s="47"/>
      <c r="H5" s="47"/>
      <c r="I5" s="47"/>
    </row>
    <row r="6" s="18" customFormat="1" ht="8.25"/>
    <row r="7" s="18" customFormat="1" ht="8.25"/>
    <row r="8" s="18" customFormat="1" ht="8.25"/>
    <row r="9" spans="2:7" s="20" customFormat="1" ht="15.75">
      <c r="B9" s="2"/>
      <c r="C9" s="2" t="s">
        <v>4</v>
      </c>
      <c r="D9" s="2"/>
      <c r="E9" s="2" t="s">
        <v>38</v>
      </c>
      <c r="F9" s="2" t="s">
        <v>41</v>
      </c>
      <c r="G9" s="2" t="s">
        <v>49</v>
      </c>
    </row>
    <row r="10" spans="2:7" s="21" customFormat="1" ht="12">
      <c r="B10" s="3"/>
      <c r="C10" s="3"/>
      <c r="D10" s="3"/>
      <c r="E10" s="3"/>
      <c r="F10" s="3" t="s">
        <v>42</v>
      </c>
      <c r="G10" s="3" t="s">
        <v>50</v>
      </c>
    </row>
    <row r="11" spans="2:7" ht="63">
      <c r="B11" s="7"/>
      <c r="C11" s="14" t="s">
        <v>5</v>
      </c>
      <c r="D11" s="7"/>
      <c r="E11" s="15">
        <v>100</v>
      </c>
      <c r="F11" s="30" t="s">
        <v>43</v>
      </c>
      <c r="G11" s="35">
        <f>20.295/1000</f>
        <v>0.020295</v>
      </c>
    </row>
    <row r="12" spans="2:7" ht="18">
      <c r="B12" s="16"/>
      <c r="C12" s="12" t="s">
        <v>6</v>
      </c>
      <c r="D12" s="16"/>
      <c r="E12" s="29">
        <v>110</v>
      </c>
      <c r="F12" s="9" t="s">
        <v>44</v>
      </c>
      <c r="G12" s="11">
        <f>G14+G15+G16</f>
        <v>0.165502087</v>
      </c>
    </row>
    <row r="13" spans="2:7" ht="31.5">
      <c r="B13" s="16"/>
      <c r="C13" s="12" t="s">
        <v>7</v>
      </c>
      <c r="D13" s="16"/>
      <c r="E13" s="29"/>
      <c r="F13" s="8"/>
      <c r="G13" s="6"/>
    </row>
    <row r="14" spans="2:7" ht="31.5">
      <c r="B14" s="16"/>
      <c r="C14" s="12" t="s">
        <v>8</v>
      </c>
      <c r="D14" s="16"/>
      <c r="E14" s="29">
        <v>111</v>
      </c>
      <c r="F14" s="9" t="s">
        <v>44</v>
      </c>
      <c r="G14" s="13"/>
    </row>
    <row r="15" spans="2:7" ht="18">
      <c r="B15" s="16"/>
      <c r="C15" s="12" t="s">
        <v>9</v>
      </c>
      <c r="D15" s="16"/>
      <c r="E15" s="29">
        <v>112</v>
      </c>
      <c r="F15" s="9" t="s">
        <v>44</v>
      </c>
      <c r="G15" s="13">
        <v>0.165502087</v>
      </c>
    </row>
    <row r="16" spans="2:7" ht="15" customHeight="1" hidden="1">
      <c r="B16" s="16"/>
      <c r="C16" s="10" t="s">
        <v>10</v>
      </c>
      <c r="D16" s="16"/>
      <c r="E16" s="29">
        <v>113</v>
      </c>
      <c r="F16" s="9" t="s">
        <v>44</v>
      </c>
      <c r="G16" s="13"/>
    </row>
    <row r="17" spans="2:7" ht="18">
      <c r="B17" s="16"/>
      <c r="C17" s="12" t="s">
        <v>11</v>
      </c>
      <c r="D17" s="16"/>
      <c r="E17" s="29">
        <v>120</v>
      </c>
      <c r="F17" s="9" t="s">
        <v>45</v>
      </c>
      <c r="G17" s="13"/>
    </row>
    <row r="18" spans="2:7" ht="18">
      <c r="B18" s="16"/>
      <c r="C18" s="12" t="s">
        <v>12</v>
      </c>
      <c r="D18" s="16"/>
      <c r="E18" s="29">
        <v>130</v>
      </c>
      <c r="F18" s="9" t="s">
        <v>43</v>
      </c>
      <c r="G18" s="11">
        <f>G20+G21+G22</f>
        <v>0</v>
      </c>
    </row>
    <row r="19" spans="2:7" ht="18">
      <c r="B19" s="16"/>
      <c r="C19" s="12" t="s">
        <v>13</v>
      </c>
      <c r="D19" s="16"/>
      <c r="E19" s="29"/>
      <c r="F19" s="8"/>
      <c r="G19" s="6"/>
    </row>
    <row r="20" spans="2:7" ht="18">
      <c r="B20" s="16"/>
      <c r="C20" s="12" t="s">
        <v>14</v>
      </c>
      <c r="D20" s="16"/>
      <c r="E20" s="29">
        <v>131</v>
      </c>
      <c r="F20" s="9" t="s">
        <v>43</v>
      </c>
      <c r="G20" s="13"/>
    </row>
    <row r="21" spans="2:7" ht="18">
      <c r="B21" s="16"/>
      <c r="C21" s="12" t="s">
        <v>15</v>
      </c>
      <c r="D21" s="16"/>
      <c r="E21" s="29">
        <v>132</v>
      </c>
      <c r="F21" s="9" t="s">
        <v>43</v>
      </c>
      <c r="G21" s="13"/>
    </row>
    <row r="22" spans="2:7" ht="18">
      <c r="B22" s="16"/>
      <c r="C22" s="12" t="s">
        <v>16</v>
      </c>
      <c r="D22" s="16"/>
      <c r="E22" s="29">
        <v>133</v>
      </c>
      <c r="F22" s="9" t="s">
        <v>43</v>
      </c>
      <c r="G22" s="13"/>
    </row>
    <row r="23" spans="2:7" ht="63">
      <c r="B23" s="16"/>
      <c r="C23" s="12" t="s">
        <v>17</v>
      </c>
      <c r="D23" s="16"/>
      <c r="E23" s="29">
        <v>200</v>
      </c>
      <c r="F23" s="9" t="s">
        <v>46</v>
      </c>
      <c r="G23" s="13">
        <f>G15*2962.68</f>
        <v>490.32972311315996</v>
      </c>
    </row>
    <row r="24" spans="2:7" ht="78.75">
      <c r="B24" s="16"/>
      <c r="C24" s="12" t="s">
        <v>18</v>
      </c>
      <c r="D24" s="16"/>
      <c r="E24" s="29">
        <v>300</v>
      </c>
      <c r="F24" s="9" t="s">
        <v>47</v>
      </c>
      <c r="G24" s="13"/>
    </row>
    <row r="25" spans="2:7" ht="47.25">
      <c r="B25" s="16"/>
      <c r="C25" s="12" t="s">
        <v>19</v>
      </c>
      <c r="D25" s="16"/>
      <c r="E25" s="29">
        <v>400</v>
      </c>
      <c r="F25" s="9" t="s">
        <v>46</v>
      </c>
      <c r="G25" s="13">
        <f>G29+G32</f>
        <v>176856.88226</v>
      </c>
    </row>
    <row r="26" spans="2:7" ht="18">
      <c r="B26" s="16"/>
      <c r="C26" s="12" t="s">
        <v>20</v>
      </c>
      <c r="D26" s="16"/>
      <c r="E26" s="29"/>
      <c r="F26" s="8"/>
      <c r="G26" s="6"/>
    </row>
    <row r="27" spans="2:7" ht="31.5">
      <c r="B27" s="16"/>
      <c r="C27" s="12" t="s">
        <v>21</v>
      </c>
      <c r="D27" s="16"/>
      <c r="E27" s="29">
        <v>410</v>
      </c>
      <c r="F27" s="9" t="s">
        <v>46</v>
      </c>
      <c r="G27" s="11">
        <f>G28+G29+G30</f>
        <v>152784.28427</v>
      </c>
    </row>
    <row r="28" spans="2:7" ht="31.5">
      <c r="B28" s="16"/>
      <c r="C28" s="12" t="s">
        <v>22</v>
      </c>
      <c r="D28" s="16"/>
      <c r="E28" s="29">
        <v>411</v>
      </c>
      <c r="F28" s="9" t="s">
        <v>46</v>
      </c>
      <c r="G28" s="13"/>
    </row>
    <row r="29" spans="2:7" ht="18">
      <c r="B29" s="16"/>
      <c r="C29" s="12" t="s">
        <v>23</v>
      </c>
      <c r="D29" s="16"/>
      <c r="E29" s="29">
        <v>412</v>
      </c>
      <c r="F29" s="9" t="s">
        <v>46</v>
      </c>
      <c r="G29" s="13">
        <v>152784.28427</v>
      </c>
    </row>
    <row r="30" spans="2:7" ht="15" customHeight="1" hidden="1">
      <c r="B30" s="16"/>
      <c r="C30" s="10" t="s">
        <v>24</v>
      </c>
      <c r="D30" s="16"/>
      <c r="E30" s="29">
        <v>413</v>
      </c>
      <c r="F30" s="9" t="s">
        <v>46</v>
      </c>
      <c r="G30" s="13"/>
    </row>
    <row r="31" spans="2:7" ht="15" customHeight="1" hidden="1">
      <c r="B31" s="16"/>
      <c r="C31" s="10" t="s">
        <v>25</v>
      </c>
      <c r="D31" s="16"/>
      <c r="E31" s="29">
        <v>420</v>
      </c>
      <c r="F31" s="9" t="s">
        <v>46</v>
      </c>
      <c r="G31" s="13"/>
    </row>
    <row r="32" spans="2:7" ht="31.5">
      <c r="B32" s="16"/>
      <c r="C32" s="12" t="s">
        <v>26</v>
      </c>
      <c r="D32" s="16"/>
      <c r="E32" s="29">
        <v>430</v>
      </c>
      <c r="F32" s="9" t="s">
        <v>46</v>
      </c>
      <c r="G32" s="45">
        <v>24072.597990000002</v>
      </c>
    </row>
    <row r="33" spans="2:7" ht="15" customHeight="1" hidden="1">
      <c r="B33" s="16"/>
      <c r="C33" s="10" t="s">
        <v>27</v>
      </c>
      <c r="D33" s="16"/>
      <c r="E33" s="29">
        <v>440</v>
      </c>
      <c r="F33" s="9" t="s">
        <v>46</v>
      </c>
      <c r="G33" s="13"/>
    </row>
    <row r="34" spans="2:7" ht="15" customHeight="1" hidden="1">
      <c r="B34" s="16"/>
      <c r="C34" s="10" t="s">
        <v>20</v>
      </c>
      <c r="D34" s="16"/>
      <c r="E34" s="29"/>
      <c r="F34" s="8"/>
      <c r="G34" s="6"/>
    </row>
    <row r="35" spans="2:7" ht="15" customHeight="1" hidden="1">
      <c r="B35" s="5"/>
      <c r="C35" s="33" t="s">
        <v>28</v>
      </c>
      <c r="D35" s="5"/>
      <c r="E35" s="17">
        <v>441</v>
      </c>
      <c r="F35" s="32" t="s">
        <v>46</v>
      </c>
      <c r="G35" s="43"/>
    </row>
    <row r="36" spans="2:7" ht="14.25">
      <c r="B36" s="1"/>
      <c r="C36" s="1"/>
      <c r="D36" s="1"/>
      <c r="E36" s="1"/>
      <c r="F36" s="1"/>
      <c r="G36" s="1"/>
    </row>
    <row r="39" spans="3:9" ht="25.5" customHeight="1">
      <c r="C39" s="47" t="s">
        <v>29</v>
      </c>
      <c r="D39" s="47"/>
      <c r="E39" s="47"/>
      <c r="F39" s="47"/>
      <c r="G39" s="47"/>
      <c r="H39" s="47"/>
      <c r="I39" s="47"/>
    </row>
    <row r="40" s="18" customFormat="1" ht="8.25"/>
    <row r="41" s="18" customFormat="1" ht="8.25"/>
    <row r="42" s="18" customFormat="1" ht="8.25"/>
    <row r="43" spans="2:9" s="20" customFormat="1" ht="31.5">
      <c r="B43" s="2"/>
      <c r="C43" s="2" t="s">
        <v>30</v>
      </c>
      <c r="D43" s="2"/>
      <c r="E43" s="2" t="s">
        <v>38</v>
      </c>
      <c r="F43" s="2" t="s">
        <v>48</v>
      </c>
      <c r="G43" s="2" t="s">
        <v>51</v>
      </c>
      <c r="H43" s="2" t="s">
        <v>52</v>
      </c>
      <c r="I43" s="2" t="s">
        <v>54</v>
      </c>
    </row>
    <row r="44" spans="2:9" s="21" customFormat="1" ht="12">
      <c r="B44" s="3"/>
      <c r="C44" s="3"/>
      <c r="D44" s="3"/>
      <c r="E44" s="3"/>
      <c r="F44" s="3" t="s">
        <v>42</v>
      </c>
      <c r="G44" s="3" t="s">
        <v>50</v>
      </c>
      <c r="H44" s="3" t="s">
        <v>53</v>
      </c>
      <c r="I44" s="3" t="s">
        <v>55</v>
      </c>
    </row>
    <row r="45" spans="2:9" ht="54">
      <c r="B45" s="7"/>
      <c r="C45" s="14" t="s">
        <v>31</v>
      </c>
      <c r="D45" s="7"/>
      <c r="E45" s="15">
        <v>211</v>
      </c>
      <c r="F45" s="23" t="s">
        <v>56</v>
      </c>
      <c r="G45" s="22" t="s">
        <v>57</v>
      </c>
      <c r="H45" s="22" t="s">
        <v>58</v>
      </c>
      <c r="I45" s="38" t="s">
        <v>59</v>
      </c>
    </row>
    <row r="46" spans="2:9" ht="90">
      <c r="B46" s="5"/>
      <c r="C46" s="37" t="s">
        <v>32</v>
      </c>
      <c r="D46" s="5"/>
      <c r="E46" s="17">
        <v>212</v>
      </c>
      <c r="F46" s="24" t="s">
        <v>62</v>
      </c>
      <c r="G46" s="19" t="s">
        <v>63</v>
      </c>
      <c r="H46" s="19" t="s">
        <v>65</v>
      </c>
      <c r="I46" s="44" t="s">
        <v>64</v>
      </c>
    </row>
    <row r="47" spans="2:9" ht="14.25">
      <c r="B47" s="1"/>
      <c r="C47" s="1"/>
      <c r="D47" s="1"/>
      <c r="E47" s="1"/>
      <c r="F47" s="1"/>
      <c r="G47" s="1"/>
      <c r="H47" s="1"/>
      <c r="I47" s="1"/>
    </row>
    <row r="49" spans="2:9" ht="14.25">
      <c r="B49" s="26"/>
      <c r="C49" s="1" t="s">
        <v>33</v>
      </c>
      <c r="D49" s="1"/>
      <c r="E49" s="1"/>
      <c r="F49" s="1"/>
      <c r="G49" s="1"/>
      <c r="H49" s="1"/>
      <c r="I49" s="34"/>
    </row>
    <row r="50" spans="2:9" ht="14.25">
      <c r="B50" s="39"/>
      <c r="C50" s="42" t="s">
        <v>34</v>
      </c>
      <c r="E50" s="42" t="s">
        <v>34</v>
      </c>
      <c r="I50" s="28"/>
    </row>
    <row r="51" spans="2:9" ht="14.25">
      <c r="B51" s="39"/>
      <c r="C51" s="42" t="s">
        <v>35</v>
      </c>
      <c r="E51" s="42" t="s">
        <v>39</v>
      </c>
      <c r="I51" s="28"/>
    </row>
    <row r="52" spans="2:9" ht="14.25">
      <c r="B52" s="40"/>
      <c r="C52" s="4" t="s">
        <v>36</v>
      </c>
      <c r="D52" s="4"/>
      <c r="E52" s="31" t="s">
        <v>40</v>
      </c>
      <c r="F52" s="4"/>
      <c r="G52" s="4"/>
      <c r="H52" s="4"/>
      <c r="I52" s="27"/>
    </row>
    <row r="53" ht="15">
      <c r="J53"/>
    </row>
  </sheetData>
  <sheetProtection/>
  <mergeCells count="3">
    <mergeCell ref="C2:I2"/>
    <mergeCell ref="C5:I5"/>
    <mergeCell ref="C39:I39"/>
  </mergeCells>
  <dataValidations count="8">
    <dataValidation allowBlank="1" showErrorMessage="1" sqref="F11:F12 F14:F18 F20:F25 F27:F33 F35"/>
    <dataValidation type="decimal" allowBlank="1" showInputMessage="1" showErrorMessage="1" prompt="Введите число" errorTitle="Ошибка ввода." error="В ячейку можно записать только ЧИСЛО!" sqref="G11 G14:G17 G35 G28:G33 G20:G2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hyperlinks>
    <hyperlink ref="I46" r:id="rId1" display="a.grunin@voek33.ru"/>
  </hyperlinks>
  <printOptions/>
  <pageMargins left="0.7" right="0.7" top="0.75" bottom="0.75" header="0.3" footer="0.3"/>
  <pageSetup horizontalDpi="600" verticalDpi="600" orientation="portrait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Грунин А.И.</cp:lastModifiedBy>
  <cp:lastPrinted>2018-10-17T06:29:22Z</cp:lastPrinted>
  <dcterms:created xsi:type="dcterms:W3CDTF">2017-03-22T05:40:50Z</dcterms:created>
  <dcterms:modified xsi:type="dcterms:W3CDTF">2018-11-01T11:15:56Z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